
<file path=[Content_Types].xml><?xml version="1.0" encoding="utf-8"?>
<Types xmlns="http://schemas.openxmlformats.org/package/2006/content-types">
  <Override PartName="/xl/queryTables/queryTable1.xml" ContentType="application/vnd.openxmlformats-officedocument.spreadsheetml.queryTable+xml"/>
  <Override PartName="/xl/theme/theme1.xml" ContentType="application/vnd.openxmlformats-officedocument.theme+xml"/>
  <Override PartName="/xl/styles.xml" ContentType="application/vnd.openxmlformats-officedocument.spreadsheetml.styles+xml"/>
  <Override PartName="/xl/queryTables/queryTable18.xml" ContentType="application/vnd.openxmlformats-officedocument.spreadsheetml.queryTable+xml"/>
  <Override PartName="/xl/queryTables/queryTable19.xml" ContentType="application/vnd.openxmlformats-officedocument.spreadsheetml.queryTable+xml"/>
  <Override PartName="/xl/queryTables/queryTable28.xml" ContentType="application/vnd.openxmlformats-officedocument.spreadsheetml.queryTable+xml"/>
  <Override PartName="/xl/queryTables/queryTable29.xml" ContentType="application/vnd.openxmlformats-officedocument.spreadsheetml.queryTable+xml"/>
  <Override PartName="/xl/queryTables/queryTable16.xml" ContentType="application/vnd.openxmlformats-officedocument.spreadsheetml.queryTable+xml"/>
  <Override PartName="/xl/queryTables/queryTable17.xml" ContentType="application/vnd.openxmlformats-officedocument.spreadsheetml.queryTable+xml"/>
  <Override PartName="/xl/queryTables/queryTable26.xml" ContentType="application/vnd.openxmlformats-officedocument.spreadsheetml.queryTable+xml"/>
  <Override PartName="/xl/queryTables/queryTable27.xml" ContentType="application/vnd.openxmlformats-officedocument.spreadsheetml.queryTable+xml"/>
  <Override PartName="/xl/queryTables/queryTable35.xml" ContentType="application/vnd.openxmlformats-officedocument.spreadsheetml.queryTable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queryTables/queryTable14.xml" ContentType="application/vnd.openxmlformats-officedocument.spreadsheetml.queryTable+xml"/>
  <Override PartName="/xl/queryTables/queryTable15.xml" ContentType="application/vnd.openxmlformats-officedocument.spreadsheetml.queryTable+xml"/>
  <Override PartName="/xl/queryTables/queryTable24.xml" ContentType="application/vnd.openxmlformats-officedocument.spreadsheetml.queryTable+xml"/>
  <Override PartName="/xl/queryTables/queryTable25.xml" ContentType="application/vnd.openxmlformats-officedocument.spreadsheetml.queryTable+xml"/>
  <Override PartName="/xl/queryTables/queryTable33.xml" ContentType="application/vnd.openxmlformats-officedocument.spreadsheetml.queryTable+xml"/>
  <Override PartName="/xl/queryTables/queryTable34.xml" ContentType="application/vnd.openxmlformats-officedocument.spreadsheetml.queryTable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nnections.xml" ContentType="application/vnd.openxmlformats-officedocument.spreadsheetml.connections+xml"/>
  <Override PartName="/xl/drawings/drawing1.xml" ContentType="application/vnd.openxmlformats-officedocument.drawing+xml"/>
  <Override PartName="/xl/queryTables/queryTable9.xml" ContentType="application/vnd.openxmlformats-officedocument.spreadsheetml.queryTable+xml"/>
  <Override PartName="/xl/queryTables/queryTable12.xml" ContentType="application/vnd.openxmlformats-officedocument.spreadsheetml.queryTable+xml"/>
  <Override PartName="/xl/queryTables/queryTable13.xml" ContentType="application/vnd.openxmlformats-officedocument.spreadsheetml.queryTable+xml"/>
  <Override PartName="/xl/queryTables/queryTable21.xml" ContentType="application/vnd.openxmlformats-officedocument.spreadsheetml.queryTable+xml"/>
  <Override PartName="/xl/queryTables/queryTable22.xml" ContentType="application/vnd.openxmlformats-officedocument.spreadsheetml.queryTable+xml"/>
  <Override PartName="/xl/queryTables/queryTable23.xml" ContentType="application/vnd.openxmlformats-officedocument.spreadsheetml.queryTable+xml"/>
  <Override PartName="/xl/queryTables/queryTable31.xml" ContentType="application/vnd.openxmlformats-officedocument.spreadsheetml.queryTable+xml"/>
  <Override PartName="/xl/queryTables/queryTable32.xml" ContentType="application/vnd.openxmlformats-officedocument.spreadsheetml.queryTable+xml"/>
  <Override PartName="/xl/worksheets/sheet1.xml" ContentType="application/vnd.openxmlformats-officedocument.spreadsheetml.worksheet+xml"/>
  <Override PartName="/xl/queryTables/queryTable7.xml" ContentType="application/vnd.openxmlformats-officedocument.spreadsheetml.queryTable+xml"/>
  <Override PartName="/xl/queryTables/queryTable8.xml" ContentType="application/vnd.openxmlformats-officedocument.spreadsheetml.queryTable+xml"/>
  <Override PartName="/xl/queryTables/queryTable10.xml" ContentType="application/vnd.openxmlformats-officedocument.spreadsheetml.queryTable+xml"/>
  <Override PartName="/xl/queryTables/queryTable11.xml" ContentType="application/vnd.openxmlformats-officedocument.spreadsheetml.queryTable+xml"/>
  <Override PartName="/xl/queryTables/queryTable20.xml" ContentType="application/vnd.openxmlformats-officedocument.spreadsheetml.queryTable+xml"/>
  <Override PartName="/xl/queryTables/queryTable30.xml" ContentType="application/vnd.openxmlformats-officedocument.spreadsheetml.queryTable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docProps/core.xml" ContentType="application/vnd.openxmlformats-package.core-properties+xml"/>
  <Default Extension="bin" ContentType="application/vnd.openxmlformats-officedocument.spreadsheetml.printerSettings"/>
  <Override PartName="/xl/queryTables/queryTable2.xml" ContentType="application/vnd.openxmlformats-officedocument.spreadsheetml.queryTab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9365" windowHeight="8115"/>
  </bookViews>
  <sheets>
    <sheet name="T.Bord" sheetId="1" r:id="rId1"/>
    <sheet name="Feuil2" sheetId="2" r:id="rId2"/>
    <sheet name="Feuil3" sheetId="3" r:id="rId3"/>
  </sheets>
  <definedNames>
    <definedName name="_0be77832_01d8_4e04_b524_091cde092bc3" localSheetId="0">T.Bord!$D$4:$F$5</definedName>
    <definedName name="_0fba0527_9775_4412_aef0_0023e81a49c8" localSheetId="0">T.Bord!$A$4:$B$11</definedName>
    <definedName name="_17349ad5_861a_4fc3_8b9e_5ebf51bc2fa9" localSheetId="0">T.Bord!$A$14:$B$21</definedName>
    <definedName name="_17ef119f_c8e7_4ed2_b584_9838becd0a8f" localSheetId="0">T.Bord!$A$14</definedName>
    <definedName name="_1a4a76c4_11cb_4dfb_8f1f_7ace8571d275" localSheetId="0">T.Bord!$A$4:$B$11</definedName>
    <definedName name="_1d46dd93_2c5e_4738_b15c_e4bce861e52f" localSheetId="0">T.Bord!$A$4:$B$11</definedName>
    <definedName name="_1fd95046_3e57_4ca9_b267_a55463620c01" localSheetId="0">T.Bord!$A$14</definedName>
    <definedName name="_200b7e76_03e6_4edc_9956_c1c58c2c2c17" localSheetId="0">T.Bord!$A$4:$B$11</definedName>
    <definedName name="_25302b7e_b2de_4850_9c94_9e20045bb224" localSheetId="0">T.Bord!$A$4:$B$11</definedName>
    <definedName name="_27b092b0_c8e6_4a10_aa23_6cb095c37093" localSheetId="0">T.Bord!$A$26:$C$37</definedName>
    <definedName name="_31175aff_58a6_4d65_88c3_569f7a68b7cc" localSheetId="0">T.Bord!$A$26:$C$37</definedName>
    <definedName name="_3c6604e6_9e98_498d_a6f8_f7ce2b48b487" localSheetId="0">T.Bord!$F$7</definedName>
    <definedName name="_3eae7eee_4d8d_4870_b143_1b4955ac08de" localSheetId="0">T.Bord!$D$4:$F$4</definedName>
    <definedName name="_45520117_a061_4400_baf1_cc3cab8b1a48" localSheetId="0">T.Bord!$F$7</definedName>
    <definedName name="_46e1bee0_621c_4856_8652_fb4cc063a2eb" localSheetId="0">T.Bord!$A$4:$B$11</definedName>
    <definedName name="_4bb14ce5_8990_49f4_96b9_a12167fbdd9d" localSheetId="0">T.Bord!$F$7</definedName>
    <definedName name="_4c16d53c_9918_4cfe_bc97_d6468bff4259" localSheetId="0">T.Bord!$D$4:$F$4</definedName>
    <definedName name="_5633a89d_b1b1_435f_8004_4a1cd8e82b6f" localSheetId="0">T.Bord!$D$4:$F$5</definedName>
    <definedName name="_64dd5cd2_1cee_4e05_a570_5ad4f69b16f2" localSheetId="0">T.Bord!$A$4:$B$11</definedName>
    <definedName name="_67961b1e_09c0_41ad_ae88_7c6f04843606" localSheetId="0">T.Bord!$F$7</definedName>
    <definedName name="_6aae82a4_40ac_44b3_a64e_d2268c93d1f1" localSheetId="0">T.Bord!$A$14:$B$21</definedName>
    <definedName name="_7eb506e6_edc8_478e_84a5_327e403fc107" localSheetId="0">T.Bord!$A$14</definedName>
    <definedName name="_858ab1c4_b708_46f6_ad18_162867188870" localSheetId="0">T.Bord!$F$7</definedName>
    <definedName name="_90b3a60a_c09f_487d_96aa_03b0aba99e87" localSheetId="0">T.Bord!$A$4:$B$11</definedName>
    <definedName name="_92197ede_cbbe_4896_8321_f0e3dc324e02" localSheetId="0">T.Bord!$D$4:$F$4</definedName>
    <definedName name="_c61f3696_be92_4045_83f2_b2007aca56a6" localSheetId="0">T.Bord!$A$4:$B$11</definedName>
    <definedName name="a8ea1ea8_ec15_4c51_93d1_a6dbba382576" localSheetId="0">T.Bord!$F$7</definedName>
    <definedName name="b54b0172_667b_4cce_a627_3fcc00115b8c" localSheetId="0">T.Bord!$D$4:$F$4</definedName>
    <definedName name="cbb3cac4_a975_4c1c_b4ab_c9dcafb85fb8" localSheetId="0">T.Bord!$D$4:$F$4</definedName>
    <definedName name="d31673f9_78af_4df6_9dd2_dcc23aea78a9" localSheetId="0">T.Bord!$F$7</definedName>
    <definedName name="da9ecf74_4968_447f_82d7_1cbe9465033b" localSheetId="0">T.Bord!$D$4:$F$4</definedName>
    <definedName name="f0a047aa_675a_4ee1_a063_36ef1777c1bc" localSheetId="0">T.Bord!$F$7</definedName>
    <definedName name="f395cd46_fe2a_42a1_9097_fc81c7d19857" localSheetId="0">T.Bord!$F$7</definedName>
    <definedName name="f492991e_4123_4bd5_9f97_a261b3bbab6d" localSheetId="0">T.Bord!$D$4:$F$4</definedName>
    <definedName name="fe8ce4ef_e49b_4b3a_998e_ec6039443174" localSheetId="0">T.Bord!$F$7</definedName>
  </definedNames>
  <calcPr calcId="124519"/>
</workbook>
</file>

<file path=xl/calcChain.xml><?xml version="1.0" encoding="utf-8"?>
<calcChain xmlns="http://schemas.openxmlformats.org/spreadsheetml/2006/main">
  <c r="L37" i="1"/>
  <c r="L36"/>
  <c r="L35"/>
  <c r="L34"/>
  <c r="L33"/>
  <c r="L32"/>
  <c r="L31"/>
  <c r="L30"/>
  <c r="L29"/>
  <c r="L28"/>
  <c r="L27"/>
  <c r="L26"/>
  <c r="J25"/>
  <c r="I25"/>
  <c r="B25"/>
  <c r="D8"/>
  <c r="E41"/>
  <c r="E42"/>
  <c r="E43"/>
  <c r="E44"/>
  <c r="E45"/>
  <c r="E46"/>
  <c r="E47"/>
  <c r="E48"/>
  <c r="E49"/>
  <c r="E50"/>
  <c r="E51"/>
  <c r="E40"/>
  <c r="E27"/>
  <c r="E28"/>
  <c r="E29"/>
  <c r="E30"/>
  <c r="E31"/>
  <c r="E32"/>
  <c r="E33"/>
  <c r="E34"/>
  <c r="E35"/>
  <c r="E36"/>
  <c r="E37"/>
  <c r="E26"/>
  <c r="C15"/>
  <c r="C16"/>
  <c r="C17"/>
  <c r="C18"/>
  <c r="C19"/>
  <c r="C20"/>
  <c r="C21"/>
  <c r="C14"/>
  <c r="B39" l="1"/>
  <c r="C39" s="1"/>
  <c r="C25"/>
  <c r="D7"/>
  <c r="B12"/>
  <c r="C7" l="1"/>
  <c r="C11"/>
  <c r="C8"/>
  <c r="C6"/>
  <c r="C10"/>
  <c r="C5"/>
  <c r="C9"/>
  <c r="C4"/>
</calcChain>
</file>

<file path=xl/connections.xml><?xml version="1.0" encoding="utf-8"?>
<connections xmlns="http://schemas.openxmlformats.org/spreadsheetml/2006/main">
  <connection id="1" name="ExcelLink" type="6" refreshedVersion="3" background="1" saveData="1">
    <textPr prompt="0" codePage="65001" sourceFile="C:\Visual Studio 2008\Sequoia PolymorphiqueRévolution\SequoiaPR\bin\Debug\ExcelLink.txt" thousands=" " qualifier="singleQuote">
      <textFields>
        <textField/>
      </textFields>
    </textPr>
  </connection>
  <connection id="2" name="ExcelLink1" type="6" refreshedVersion="3" background="1" saveData="1">
    <textPr prompt="0" codePage="65001" sourceFile="C:\Visual Studio 2008\Sequoia PolymorphiqueRévolution\SequoiaPR\bin\Debug\ExcelLink.txt" thousands=" " qualifier="singleQuote">
      <textFields>
        <textField/>
      </textFields>
    </textPr>
  </connection>
  <connection id="3" name="ExcelLink10" type="6" refreshedVersion="3" background="1" saveData="1">
    <textPr prompt="0" codePage="65001" sourceFile="C:\Visual Studio 2008\Sequoia PolymorphiqueRévolution\SequoiaPR\bin\Debug\ExcelLink.txt" thousands=" " qualifier="singleQuote">
      <textFields>
        <textField/>
      </textFields>
    </textPr>
  </connection>
  <connection id="4" name="ExcelLink11" type="6" refreshedVersion="3" background="1" saveData="1">
    <textPr prompt="0" codePage="65001" sourceFile="C:\Visual Studio 2008\Sequoia PolymorphiqueRévolution\SequoiaPR\bin\Debug\ExcelLink.txt" thousands=" " qualifier="singleQuote">
      <textFields>
        <textField/>
      </textFields>
    </textPr>
  </connection>
  <connection id="5" name="ExcelLink12" type="6" refreshedVersion="3" background="1" saveData="1">
    <textPr prompt="0" codePage="65001" sourceFile="C:\Visual Studio 2008\Sequoia PolymorphiqueRévolution\SequoiaPR\bin\Debug\ExcelLink.txt" thousands=" " qualifier="singleQuote">
      <textFields>
        <textField/>
      </textFields>
    </textPr>
  </connection>
  <connection id="6" name="ExcelLink13" type="6" refreshedVersion="3" background="1" saveData="1">
    <textPr prompt="0" codePage="65001" sourceFile="C:\Visual Studio 2008\Sequoia PolymorphiqueRévolution\SequoiaPR\bin\Debug\ExcelLink.txt" thousands=" " qualifier="singleQuote">
      <textFields>
        <textField/>
      </textFields>
    </textPr>
  </connection>
  <connection id="7" name="ExcelLink14" type="6" refreshedVersion="3" background="1" saveData="1">
    <textPr prompt="0" codePage="65001" sourceFile="C:\Visual Studio 2008\Sequoia PolymorphiqueRévolution\SequoiaPR\bin\Debug\ExcelLink.txt" thousands=" " qualifier="singleQuote">
      <textFields>
        <textField/>
      </textFields>
    </textPr>
  </connection>
  <connection id="8" name="ExcelLink15" type="6" refreshedVersion="3" background="1" saveData="1">
    <textPr prompt="0" codePage="65001" sourceFile="C:\Visual Studio 2008\Sequoia PolymorphiqueRévolution\SequoiaPR\bin\Debug\ExcelLink.txt" thousands=" " qualifier="singleQuote">
      <textFields>
        <textField/>
      </textFields>
    </textPr>
  </connection>
  <connection id="9" name="ExcelLink16" type="6" refreshedVersion="3" background="1" saveData="1">
    <textPr prompt="0" codePage="65001" sourceFile="C:\Visual Studio 2008\Sequoia PolymorphiqueRévolution\SequoiaPR\bin\Debug\ExcelLink.txt" thousands=" " qualifier="singleQuote">
      <textFields>
        <textField/>
      </textFields>
    </textPr>
  </connection>
  <connection id="10" name="ExcelLink17" type="6" refreshedVersion="3" background="1" saveData="1">
    <textPr prompt="0" codePage="65001" sourceFile="C:\Visual Studio 2008\Sequoia PolymorphiqueRévolution\SequoiaPR\bin\Debug\ExcelLink.txt" thousands=" " qualifier="singleQuote">
      <textFields>
        <textField/>
      </textFields>
    </textPr>
  </connection>
  <connection id="11" name="ExcelLink18" type="6" refreshedVersion="3" background="1" saveData="1">
    <textPr prompt="0" codePage="65001" sourceFile="C:\Visual Studio 2008\Sequoia PolymorphiqueRévolution\SequoiaPR\bin\Debug\ExcelLink.txt" thousands=" " qualifier="singleQuote">
      <textFields>
        <textField/>
      </textFields>
    </textPr>
  </connection>
  <connection id="12" name="ExcelLink19" type="6" refreshedVersion="3" background="1" saveData="1">
    <textPr prompt="0" codePage="65001" sourceFile="C:\Visual Studio 2008\Sequoia PolymorphiqueRévolution\SequoiaPR\bin\Debug\ExcelLink.txt" thousands=" " qualifier="singleQuote">
      <textFields>
        <textField/>
      </textFields>
    </textPr>
  </connection>
  <connection id="13" name="ExcelLink2" type="6" refreshedVersion="3" background="1" saveData="1">
    <textPr prompt="0" codePage="65001" sourceFile="C:\Visual Studio 2008\Sequoia PolymorphiqueRévolution\SequoiaPR\bin\Debug\ExcelLink.txt" thousands=" " qualifier="singleQuote">
      <textFields>
        <textField/>
      </textFields>
    </textPr>
  </connection>
  <connection id="14" name="ExcelLink20" type="6" refreshedVersion="3" background="1" saveData="1">
    <textPr prompt="0" codePage="65001" sourceFile="C:\Visual Studio 2008\Sequoia PolymorphiqueRévolution\SequoiaPR\bin\Debug\ExcelLink.txt" thousands=" " qualifier="singleQuote">
      <textFields>
        <textField/>
      </textFields>
    </textPr>
  </connection>
  <connection id="15" name="ExcelLink21" type="6" refreshedVersion="3" background="1" saveData="1">
    <textPr prompt="0" codePage="65001" sourceFile="C:\Visual Studio 2008\Sequoia PolymorphiqueRévolution\SequoiaPR\bin\Debug\ExcelLink.txt" thousands=" " qualifier="singleQuote">
      <textFields>
        <textField/>
      </textFields>
    </textPr>
  </connection>
  <connection id="16" name="ExcelLink22" type="6" refreshedVersion="3" background="1" saveData="1">
    <textPr prompt="0" codePage="65001" sourceFile="C:\Visual Studio 2008\Sequoia PolymorphiqueRévolution\SequoiaPR\bin\Debug\ExcelLink.txt" thousands=" " qualifier="singleQuote">
      <textFields>
        <textField/>
      </textFields>
    </textPr>
  </connection>
  <connection id="17" name="ExcelLink23" type="6" refreshedVersion="3" background="1" saveData="1">
    <textPr prompt="0" codePage="65001" sourceFile="C:\Visual Studio 2008\Sequoia PolymorphiqueRévolution\SequoiaPR\bin\Debug\ExcelLink.txt" thousands=" " qualifier="singleQuote">
      <textFields>
        <textField/>
      </textFields>
    </textPr>
  </connection>
  <connection id="18" name="ExcelLink24" type="6" refreshedVersion="3" background="1" saveData="1">
    <textPr prompt="0" codePage="65001" sourceFile="C:\Visual Studio 2008\Sequoia PolymorphiqueRévolution\SequoiaPR\bin\Debug\ExcelLink.txt" thousands=" " qualifier="singleQuote">
      <textFields>
        <textField/>
      </textFields>
    </textPr>
  </connection>
  <connection id="19" name="ExcelLink25" type="6" refreshedVersion="3" background="1" saveData="1">
    <textPr prompt="0" codePage="65001" sourceFile="C:\Visual Studio 2008\Sequoia PolymorphiqueRévolution\SequoiaPR\bin\Debug\ExcelLink.txt" thousands=" " qualifier="singleQuote">
      <textFields>
        <textField/>
      </textFields>
    </textPr>
  </connection>
  <connection id="20" name="ExcelLink26" type="6" refreshedVersion="3" background="1" saveData="1">
    <textPr prompt="0" codePage="65001" sourceFile="C:\Visual Studio 2008\Sequoia PolymorphiqueRévolution\SequoiaPR\bin\Debug\ExcelLink.txt" thousands=" " qualifier="singleQuote">
      <textFields>
        <textField/>
      </textFields>
    </textPr>
  </connection>
  <connection id="21" name="ExcelLink27" type="6" refreshedVersion="3" background="1" saveData="1">
    <textPr prompt="0" codePage="65001" sourceFile="C:\Visual Studio 2008\Sequoia PolymorphiqueRévolution\SequoiaPR\bin\Debug\ExcelLink.txt" thousands=" " qualifier="singleQuote">
      <textFields>
        <textField/>
      </textFields>
    </textPr>
  </connection>
  <connection id="22" name="ExcelLink28" type="6" refreshedVersion="3" background="1" saveData="1">
    <textPr prompt="0" codePage="65001" sourceFile="C:\Visual Studio 2008\Sequoia PolymorphiqueRévolution\SequoiaPR\bin\Debug\ExcelLink.txt" thousands=" " qualifier="singleQuote">
      <textFields>
        <textField/>
      </textFields>
    </textPr>
  </connection>
  <connection id="23" name="ExcelLink29" type="6" refreshedVersion="3" background="1" saveData="1">
    <textPr prompt="0" codePage="65001" sourceFile="C:\Visual Studio 2008\Sequoia PolymorphiqueRévolution\SequoiaPR\bin\Debug\ExcelLink.txt" thousands=" " qualifier="singleQuote">
      <textFields>
        <textField/>
      </textFields>
    </textPr>
  </connection>
  <connection id="24" name="ExcelLink3" type="6" refreshedVersion="3" background="1" saveData="1">
    <textPr prompt="0" codePage="65001" sourceFile="C:\Visual Studio 2008\Sequoia PolymorphiqueRévolution\SequoiaPR\bin\Debug\ExcelLink.txt" thousands=" " qualifier="singleQuote">
      <textFields>
        <textField/>
      </textFields>
    </textPr>
  </connection>
  <connection id="25" name="ExcelLink30" type="6" refreshedVersion="3" background="1" saveData="1">
    <textPr prompt="0" codePage="65001" sourceFile="C:\Visual Studio 2008\Sequoia PolymorphiqueRévolution\SequoiaPR\bin\Debug\ExcelLink.txt" thousands=" " qualifier="singleQuote">
      <textFields>
        <textField/>
      </textFields>
    </textPr>
  </connection>
  <connection id="26" name="ExcelLink31" type="6" refreshedVersion="3" background="1" saveData="1">
    <textPr prompt="0" codePage="65001" sourceFile="C:\Visual Studio 2008\Sequoia PolymorphiqueRévolution\SequoiaPR\bin\Debug\ExcelLink.txt" thousands=" " qualifier="singleQuote">
      <textFields>
        <textField/>
      </textFields>
    </textPr>
  </connection>
  <connection id="27" name="ExcelLink32" type="6" refreshedVersion="3" background="1" saveData="1">
    <textPr prompt="0" codePage="65001" sourceFile="C:\Visual Studio 2008\Sequoia PolymorphiqueRévolution\SequoiaPR\bin\Debug\ExcelLink.txt" thousands=" " qualifier="singleQuote">
      <textFields>
        <textField/>
      </textFields>
    </textPr>
  </connection>
  <connection id="28" name="ExcelLink33" type="6" refreshedVersion="3" background="1" saveData="1">
    <textPr prompt="0" codePage="65001" sourceFile="C:\Visual Studio 2008\Sequoia PolymorphiqueRévolution\SequoiaPR\bin\Debug\ExcelLink.txt" thousands=" " qualifier="singleQuote">
      <textFields>
        <textField/>
      </textFields>
    </textPr>
  </connection>
  <connection id="29" name="ExcelLink34" type="6" refreshedVersion="3" background="1" saveData="1">
    <textPr prompt="0" codePage="65001" sourceFile="C:\Visual Studio 2008\Sequoia PolymorphiqueRévolution\SequoiaPR\bin\Debug\ExcelLink.txt" thousands=" " qualifier="singleQuote">
      <textFields>
        <textField/>
      </textFields>
    </textPr>
  </connection>
  <connection id="30" name="ExcelLink4" type="6" refreshedVersion="3" background="1" saveData="1">
    <textPr prompt="0" codePage="65001" sourceFile="C:\Visual Studio 2008\Sequoia PolymorphiqueRévolution\SequoiaPR\bin\Debug\ExcelLink.txt" thousands=" " qualifier="singleQuote">
      <textFields>
        <textField/>
      </textFields>
    </textPr>
  </connection>
  <connection id="31" name="ExcelLink5" type="6" refreshedVersion="3" background="1" saveData="1">
    <textPr prompt="0" codePage="65001" sourceFile="C:\Visual Studio 2008\Sequoia PolymorphiqueRévolution\SequoiaPR\bin\Debug\ExcelLink.txt" thousands=" " qualifier="singleQuote">
      <textFields>
        <textField/>
      </textFields>
    </textPr>
  </connection>
  <connection id="32" name="ExcelLink6" type="6" refreshedVersion="3" background="1" saveData="1">
    <textPr prompt="0" codePage="65001" sourceFile="C:\Visual Studio 2008\Sequoia PolymorphiqueRévolution\SequoiaPR\bin\Debug\ExcelLink.txt" thousands=" " qualifier="singleQuote">
      <textFields>
        <textField/>
      </textFields>
    </textPr>
  </connection>
  <connection id="33" name="ExcelLink7" type="6" refreshedVersion="3" background="1" saveData="1">
    <textPr prompt="0" codePage="65001" sourceFile="C:\Visual Studio 2008\Sequoia PolymorphiqueRévolution\SequoiaPR\bin\Debug\ExcelLink.txt" thousands=" " qualifier="singleQuote">
      <textFields>
        <textField/>
      </textFields>
    </textPr>
  </connection>
  <connection id="34" name="ExcelLink8" type="6" refreshedVersion="3" background="1" saveData="1">
    <textPr prompt="0" codePage="65001" sourceFile="C:\Visual Studio 2008\Sequoia PolymorphiqueRévolution\SequoiaPR\bin\Debug\ExcelLink.txt" thousands=" " qualifier="singleQuote">
      <textFields>
        <textField/>
      </textFields>
    </textPr>
  </connection>
  <connection id="35" name="ExcelLink9" type="6" refreshedVersion="3" background="1" saveData="1">
    <textPr prompt="0" codePage="65001" sourceFile="C:\Visual Studio 2008\Sequoia PolymorphiqueRévolution\SequoiaPR\bin\Debug\ExcelLink.txt" thousands=" " qualifier="singleQuote">
      <textFields>
        <textField/>
      </textFields>
    </textPr>
  </connection>
</connections>
</file>

<file path=xl/sharedStrings.xml><?xml version="1.0" encoding="utf-8"?>
<sst xmlns="http://schemas.openxmlformats.org/spreadsheetml/2006/main" count="36" uniqueCount="34">
  <si>
    <t>Tableau de bord de la Société</t>
  </si>
  <si>
    <t xml:space="preserve">Les Meilleurs clients : </t>
  </si>
  <si>
    <t>Nombre</t>
  </si>
  <si>
    <t>CA</t>
  </si>
  <si>
    <t xml:space="preserve">Période du </t>
  </si>
  <si>
    <t>AU</t>
  </si>
  <si>
    <t>Brouillet</t>
  </si>
  <si>
    <t>IFRS</t>
  </si>
  <si>
    <t>Inter Service Confort</t>
  </si>
  <si>
    <t>LA BOISSELLERIE</t>
  </si>
  <si>
    <t>Devis</t>
  </si>
  <si>
    <t>Détail des Ventes sur la période :</t>
  </si>
  <si>
    <t>Tendance</t>
  </si>
  <si>
    <t>SA Couture Management</t>
  </si>
  <si>
    <t>Ets Barbeau France</t>
  </si>
  <si>
    <t>Sté Margot SA</t>
  </si>
  <si>
    <t>Sas Etablissements DAVY</t>
  </si>
  <si>
    <t>Facture Client</t>
  </si>
  <si>
    <t>Prestations Informatiques</t>
  </si>
  <si>
    <t>Journée de Formation</t>
  </si>
  <si>
    <t>Contrat de Maintenance Informatique</t>
  </si>
  <si>
    <t>LOGICIEL Sequoia PR</t>
  </si>
  <si>
    <t>Frais Kilomètriques</t>
  </si>
  <si>
    <t>Journée d'Analyse</t>
  </si>
  <si>
    <t>Ordinateur Tactile</t>
  </si>
  <si>
    <t>Matériel</t>
  </si>
  <si>
    <t>Comparatif N / N-1 par mois</t>
  </si>
  <si>
    <t>Comparatif N / N-1 par client</t>
  </si>
  <si>
    <t>Valeur de stock</t>
  </si>
  <si>
    <t xml:space="preserve"> </t>
  </si>
  <si>
    <t>Comparatif N / N-1 par représentant</t>
  </si>
  <si>
    <t>Code article</t>
  </si>
  <si>
    <t>Désignation</t>
  </si>
  <si>
    <t>Besoin</t>
  </si>
</sst>
</file>

<file path=xl/styles.xml><?xml version="1.0" encoding="utf-8"?>
<styleSheet xmlns="http://schemas.openxmlformats.org/spreadsheetml/2006/main">
  <numFmts count="3">
    <numFmt numFmtId="44" formatCode="_-* #,##0.00\ &quot;€&quot;_-;\-* #,##0.00\ &quot;€&quot;_-;_-* &quot;-&quot;??\ &quot;€&quot;_-;_-@_-"/>
    <numFmt numFmtId="164" formatCode="_-* #,##0.00\ [$€-40C]_-;\-* #,##0.00\ [$€-40C]_-;_-* &quot;-&quot;??\ [$€-40C]_-;_-@_-"/>
    <numFmt numFmtId="165" formatCode="#,##0.00\ &quot;€&quot;"/>
  </numFmts>
  <fonts count="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9" fontId="4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/>
    <xf numFmtId="0" fontId="0" fillId="2" borderId="0" xfId="0" applyFill="1"/>
    <xf numFmtId="164" fontId="1" fillId="2" borderId="0" xfId="0" applyNumberFormat="1" applyFont="1" applyFill="1"/>
    <xf numFmtId="0" fontId="0" fillId="3" borderId="0" xfId="0" applyFill="1"/>
    <xf numFmtId="164" fontId="0" fillId="3" borderId="0" xfId="0" applyNumberFormat="1" applyFont="1" applyFill="1"/>
    <xf numFmtId="0" fontId="0" fillId="0" borderId="1" xfId="0" applyBorder="1"/>
    <xf numFmtId="0" fontId="0" fillId="4" borderId="4" xfId="0" applyFill="1" applyBorder="1"/>
    <xf numFmtId="1" fontId="0" fillId="0" borderId="0" xfId="0" applyNumberFormat="1" applyBorder="1"/>
    <xf numFmtId="164" fontId="0" fillId="0" borderId="5" xfId="0" applyNumberFormat="1" applyBorder="1"/>
    <xf numFmtId="0" fontId="0" fillId="4" borderId="6" xfId="0" applyFill="1" applyBorder="1"/>
    <xf numFmtId="1" fontId="0" fillId="0" borderId="7" xfId="0" applyNumberFormat="1" applyBorder="1"/>
    <xf numFmtId="164" fontId="0" fillId="0" borderId="8" xfId="0" applyNumberFormat="1" applyBorder="1"/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22" fontId="0" fillId="0" borderId="0" xfId="0" applyNumberFormat="1"/>
    <xf numFmtId="14" fontId="3" fillId="0" borderId="0" xfId="0" applyNumberFormat="1" applyFont="1"/>
    <xf numFmtId="165" fontId="1" fillId="0" borderId="0" xfId="0" applyNumberFormat="1" applyFont="1"/>
    <xf numFmtId="165" fontId="0" fillId="0" borderId="0" xfId="0" applyNumberFormat="1"/>
    <xf numFmtId="0" fontId="7" fillId="0" borderId="0" xfId="0" applyFont="1" applyAlignment="1">
      <alignment horizontal="center"/>
    </xf>
    <xf numFmtId="0" fontId="6" fillId="0" borderId="0" xfId="0" applyFont="1"/>
    <xf numFmtId="10" fontId="4" fillId="6" borderId="0" xfId="2" applyNumberFormat="1"/>
    <xf numFmtId="44" fontId="4" fillId="5" borderId="0" xfId="1" applyNumberFormat="1"/>
    <xf numFmtId="0" fontId="0" fillId="0" borderId="0" xfId="0" applyAlignment="1">
      <alignment horizontal="center"/>
    </xf>
    <xf numFmtId="16" fontId="5" fillId="0" borderId="0" xfId="0" applyNumberFormat="1" applyFont="1" applyAlignment="1">
      <alignment horizontal="left"/>
    </xf>
    <xf numFmtId="10" fontId="8" fillId="0" borderId="0" xfId="3" applyNumberFormat="1" applyFont="1" applyAlignment="1">
      <alignment horizontal="right"/>
    </xf>
  </cellXfs>
  <cellStyles count="4">
    <cellStyle name="20 % - Accent4" xfId="1" builtinId="42"/>
    <cellStyle name="20 % - Accent5" xfId="2" builtinId="46"/>
    <cellStyle name="Normal" xfId="0" builtinId="0"/>
    <cellStyle name="Pourcentage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style val="38"/>
  <c:chart>
    <c:view3D>
      <c:rAngAx val="1"/>
    </c:view3D>
    <c:plotArea>
      <c:layout/>
      <c:bar3DChart>
        <c:barDir val="col"/>
        <c:grouping val="clustered"/>
        <c:ser>
          <c:idx val="0"/>
          <c:order val="0"/>
          <c:cat>
            <c:strRef>
              <c:f>T.Bord!$A$14:$A$21</c:f>
              <c:strCache>
                <c:ptCount val="8"/>
                <c:pt idx="0">
                  <c:v>Prestations Informatiques</c:v>
                </c:pt>
                <c:pt idx="1">
                  <c:v>Journée de Formation</c:v>
                </c:pt>
                <c:pt idx="2">
                  <c:v>Contrat de Maintenance Informatique</c:v>
                </c:pt>
                <c:pt idx="3">
                  <c:v>LOGICIEL Sequoia PR</c:v>
                </c:pt>
                <c:pt idx="4">
                  <c:v>Frais Kilomètriques</c:v>
                </c:pt>
                <c:pt idx="5">
                  <c:v>Journée d'Analyse</c:v>
                </c:pt>
                <c:pt idx="6">
                  <c:v>Ordinateur Tactile</c:v>
                </c:pt>
                <c:pt idx="7">
                  <c:v>Matériel</c:v>
                </c:pt>
              </c:strCache>
            </c:strRef>
          </c:cat>
          <c:val>
            <c:numRef>
              <c:f>T.Bord!$B$14:$B$21</c:f>
              <c:numCache>
                <c:formatCode>_-* #,##0.00\ [$€-40C]_-;\-* #,##0.00\ [$€-40C]_-;_-* "-"??\ [$€-40C]_-;_-@_-</c:formatCode>
                <c:ptCount val="8"/>
                <c:pt idx="0">
                  <c:v>91009.4</c:v>
                </c:pt>
                <c:pt idx="1">
                  <c:v>57732.09</c:v>
                </c:pt>
                <c:pt idx="2">
                  <c:v>39909.379999999997</c:v>
                </c:pt>
                <c:pt idx="3">
                  <c:v>35470</c:v>
                </c:pt>
                <c:pt idx="4">
                  <c:v>9520.67</c:v>
                </c:pt>
                <c:pt idx="5">
                  <c:v>7545</c:v>
                </c:pt>
                <c:pt idx="6">
                  <c:v>7200</c:v>
                </c:pt>
                <c:pt idx="7">
                  <c:v>4374.8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5E0-41B3-A699-05269A6F65CA}"/>
            </c:ext>
          </c:extLst>
        </c:ser>
        <c:shape val="cylinder"/>
        <c:axId val="78094336"/>
        <c:axId val="78095872"/>
        <c:axId val="0"/>
      </c:bar3DChart>
      <c:catAx>
        <c:axId val="78094336"/>
        <c:scaling>
          <c:orientation val="minMax"/>
        </c:scaling>
        <c:axPos val="b"/>
        <c:numFmt formatCode="General" sourceLinked="0"/>
        <c:tickLblPos val="nextTo"/>
        <c:crossAx val="78095872"/>
        <c:crosses val="autoZero"/>
        <c:auto val="1"/>
        <c:lblAlgn val="ctr"/>
        <c:lblOffset val="100"/>
      </c:catAx>
      <c:valAx>
        <c:axId val="78095872"/>
        <c:scaling>
          <c:orientation val="minMax"/>
        </c:scaling>
        <c:axPos val="l"/>
        <c:majorGridlines/>
        <c:numFmt formatCode="_-* #,##0.00\ [$€-40C]_-;\-* #,##0.00\ [$€-40C]_-;_-* &quot;-&quot;??\ [$€-40C]_-;_-@_-" sourceLinked="1"/>
        <c:tickLblPos val="nextTo"/>
        <c:crossAx val="78094336"/>
        <c:crosses val="autoZero"/>
        <c:crossBetween val="between"/>
      </c:valAx>
    </c:plotArea>
    <c:legend>
      <c:legendPos val="r"/>
      <c:layout/>
    </c:legend>
    <c:plotVisOnly val="1"/>
    <c:dispBlanksAs val="gap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style val="26"/>
  <c:chart>
    <c:plotArea>
      <c:layout/>
      <c:pieChart>
        <c:varyColors val="1"/>
        <c:ser>
          <c:idx val="0"/>
          <c:order val="0"/>
          <c:cat>
            <c:strRef>
              <c:f>T.Bord!$A$4:$A$11</c:f>
              <c:strCache>
                <c:ptCount val="8"/>
                <c:pt idx="0">
                  <c:v>IFRS</c:v>
                </c:pt>
                <c:pt idx="1">
                  <c:v>Brouillet</c:v>
                </c:pt>
                <c:pt idx="2">
                  <c:v>SA Couture Management</c:v>
                </c:pt>
                <c:pt idx="3">
                  <c:v>Ets Barbeau France</c:v>
                </c:pt>
                <c:pt idx="4">
                  <c:v>LA BOISSELLERIE</c:v>
                </c:pt>
                <c:pt idx="5">
                  <c:v>Sté Margot SA</c:v>
                </c:pt>
                <c:pt idx="6">
                  <c:v>Sas Etablissements DAVY</c:v>
                </c:pt>
                <c:pt idx="7">
                  <c:v>Inter Service Confort</c:v>
                </c:pt>
              </c:strCache>
            </c:strRef>
          </c:cat>
          <c:val>
            <c:numRef>
              <c:f>T.Bord!$C$4:$C$11</c:f>
              <c:numCache>
                <c:formatCode>0.00%</c:formatCode>
                <c:ptCount val="8"/>
                <c:pt idx="0">
                  <c:v>0.41722670514899785</c:v>
                </c:pt>
                <c:pt idx="1">
                  <c:v>0.17577151238343816</c:v>
                </c:pt>
                <c:pt idx="2">
                  <c:v>9.1648387471859397E-2</c:v>
                </c:pt>
                <c:pt idx="3">
                  <c:v>7.6941232115283212E-2</c:v>
                </c:pt>
                <c:pt idx="4">
                  <c:v>7.450614677023229E-2</c:v>
                </c:pt>
                <c:pt idx="5">
                  <c:v>6.2888846834564902E-2</c:v>
                </c:pt>
                <c:pt idx="6">
                  <c:v>5.8055265156158178E-2</c:v>
                </c:pt>
                <c:pt idx="7">
                  <c:v>4.2961904119466009E-2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02E-4C25-872B-DB8A97DCC7B1}"/>
            </c:ext>
          </c:extLst>
        </c:ser>
        <c:firstSliceAng val="0"/>
      </c:pieChart>
    </c:plotArea>
    <c:legend>
      <c:legendPos val="r"/>
      <c:layout/>
    </c:legend>
    <c:plotVisOnly val="1"/>
    <c:dispBlanksAs val="zero"/>
  </c:chart>
  <c:printSettings>
    <c:headerFooter/>
    <c:pageMargins b="0.75000000000000333" l="0.70000000000000062" r="0.70000000000000062" t="0.75000000000000333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285750</xdr:colOff>
      <xdr:row>21</xdr:row>
      <xdr:rowOff>190500</xdr:rowOff>
    </xdr:from>
    <xdr:to>
      <xdr:col>3</xdr:col>
      <xdr:colOff>257175</xdr:colOff>
      <xdr:row>23</xdr:row>
      <xdr:rowOff>581025</xdr:rowOff>
    </xdr:to>
    <xdr:graphicFrame macro="">
      <xdr:nvGraphicFramePr>
        <xdr:cNvPr id="4" name="Graphique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104775</xdr:colOff>
      <xdr:row>8</xdr:row>
      <xdr:rowOff>180975</xdr:rowOff>
    </xdr:from>
    <xdr:to>
      <xdr:col>7</xdr:col>
      <xdr:colOff>714375</xdr:colOff>
      <xdr:row>21</xdr:row>
      <xdr:rowOff>57151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queryTables/queryTable1.xml><?xml version="1.0" encoding="utf-8"?>
<queryTable xmlns="http://schemas.openxmlformats.org/spreadsheetml/2006/main" name="6aae82a4-40ac-44b3-a64e-d2268c93d1f1" growShrinkType="overwriteClear" adjustColumnWidth="0" connectionId="22" autoFormatId="16" applyNumberFormats="0" applyBorderFormats="0" applyFontFormats="1" applyPatternFormats="1" applyAlignmentFormats="0" applyWidthHeightFormats="0"/>
</file>

<file path=xl/queryTables/queryTable10.xml><?xml version="1.0" encoding="utf-8"?>
<queryTable xmlns="http://schemas.openxmlformats.org/spreadsheetml/2006/main" name="fe8ce4ef-e49b-4b3a-998e-ec6039443174" growShrinkType="overwriteClear" adjustColumnWidth="0" connectionId="4" autoFormatId="16" applyNumberFormats="0" applyBorderFormats="0" applyFontFormats="1" applyPatternFormats="1" applyAlignmentFormats="0" applyWidthHeightFormats="0"/>
</file>

<file path=xl/queryTables/queryTable11.xml><?xml version="1.0" encoding="utf-8"?>
<queryTable xmlns="http://schemas.openxmlformats.org/spreadsheetml/2006/main" name="0fba0527-9775-4412-aef0-0023e81a49c8" growShrinkType="overwriteClear" adjustColumnWidth="0" connectionId="16" autoFormatId="16" applyNumberFormats="0" applyBorderFormats="0" applyFontFormats="1" applyPatternFormats="1" applyAlignmentFormats="0" applyWidthHeightFormats="0"/>
</file>

<file path=xl/queryTables/queryTable12.xml><?xml version="1.0" encoding="utf-8"?>
<queryTable xmlns="http://schemas.openxmlformats.org/spreadsheetml/2006/main" name="5633a89d-b1b1-435f-8004-4a1cd8e82b6f" growShrinkType="overwriteClear" adjustColumnWidth="0" connectionId="20" autoFormatId="16" applyNumberFormats="0" applyBorderFormats="0" applyFontFormats="1" applyPatternFormats="1" applyAlignmentFormats="0" applyWidthHeightFormats="0"/>
</file>

<file path=xl/queryTables/queryTable13.xml><?xml version="1.0" encoding="utf-8"?>
<queryTable xmlns="http://schemas.openxmlformats.org/spreadsheetml/2006/main" name="3eae7eee-4d8d-4870-b143-1b4955ac08de" growShrinkType="overwriteClear" adjustColumnWidth="0" connectionId="3" autoFormatId="16" applyNumberFormats="0" applyBorderFormats="0" applyFontFormats="1" applyPatternFormats="1" applyAlignmentFormats="0" applyWidthHeightFormats="0"/>
</file>

<file path=xl/queryTables/queryTable14.xml><?xml version="1.0" encoding="utf-8"?>
<queryTable xmlns="http://schemas.openxmlformats.org/spreadsheetml/2006/main" name="17ef119f-c8e7-4ed2-b584-9838becd0a8f" growShrinkType="overwriteClear" connectionId="2" autoFormatId="16" applyNumberFormats="0" applyBorderFormats="0" applyFontFormats="1" applyPatternFormats="1" applyAlignmentFormats="0" applyWidthHeightFormats="0"/>
</file>

<file path=xl/queryTables/queryTable15.xml><?xml version="1.0" encoding="utf-8"?>
<queryTable xmlns="http://schemas.openxmlformats.org/spreadsheetml/2006/main" name="1d46dd93-2c5e-4738-b15c-e4bce861e52f" growShrinkType="overwriteClear" adjustColumnWidth="0" connectionId="25" autoFormatId="16" applyNumberFormats="0" applyBorderFormats="0" applyFontFormats="1" applyPatternFormats="1" applyAlignmentFormats="0" applyWidthHeightFormats="0"/>
</file>

<file path=xl/queryTables/queryTable16.xml><?xml version="1.0" encoding="utf-8"?>
<queryTable xmlns="http://schemas.openxmlformats.org/spreadsheetml/2006/main" name="64dd5cd2-1cee-4e05-a570-5ad4f69b16f2" growShrinkType="overwriteClear" adjustColumnWidth="0" connectionId="34" autoFormatId="16" applyNumberFormats="0" applyBorderFormats="0" applyFontFormats="1" applyPatternFormats="1" applyAlignmentFormats="0" applyWidthHeightFormats="0"/>
</file>

<file path=xl/queryTables/queryTable17.xml><?xml version="1.0" encoding="utf-8"?>
<queryTable xmlns="http://schemas.openxmlformats.org/spreadsheetml/2006/main" name="3c6604e6-9e98-498d-a6f8-f7ce2b48b487" growShrinkType="overwriteClear" connectionId="33" autoFormatId="16" applyNumberFormats="0" applyBorderFormats="0" applyFontFormats="1" applyPatternFormats="1" applyAlignmentFormats="0" applyWidthHeightFormats="0"/>
</file>

<file path=xl/queryTables/queryTable18.xml><?xml version="1.0" encoding="utf-8"?>
<queryTable xmlns="http://schemas.openxmlformats.org/spreadsheetml/2006/main" name="25302b7e-b2de-4850-9c94-9e20045bb224" growShrinkType="overwriteClear" adjustColumnWidth="0" connectionId="5" autoFormatId="16" applyNumberFormats="0" applyBorderFormats="0" applyFontFormats="1" applyPatternFormats="1" applyAlignmentFormats="0" applyWidthHeightFormats="0"/>
</file>

<file path=xl/queryTables/queryTable19.xml><?xml version="1.0" encoding="utf-8"?>
<queryTable xmlns="http://schemas.openxmlformats.org/spreadsheetml/2006/main" name="a8ea1ea8-ec15-4c51-93d1-a6dbba382576" growShrinkType="overwriteClear" adjustColumnWidth="0" connectionId="27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92197ede-cbbe-4896-8321-f0e3dc324e02" growShrinkType="overwriteClear" adjustColumnWidth="0" connectionId="6" autoFormatId="16" applyNumberFormats="0" applyBorderFormats="0" applyFontFormats="1" applyPatternFormats="1" applyAlignmentFormats="0" applyWidthHeightFormats="0"/>
</file>

<file path=xl/queryTables/queryTable20.xml><?xml version="1.0" encoding="utf-8"?>
<queryTable xmlns="http://schemas.openxmlformats.org/spreadsheetml/2006/main" name="cbb3cac4-a975-4c1c-b4ab-c9dcafb85fb8" growShrinkType="overwriteClear" adjustColumnWidth="0" connectionId="12" autoFormatId="16" applyNumberFormats="0" applyBorderFormats="0" applyFontFormats="1" applyPatternFormats="1" applyAlignmentFormats="0" applyWidthHeightFormats="0"/>
</file>

<file path=xl/queryTables/queryTable21.xml><?xml version="1.0" encoding="utf-8"?>
<queryTable xmlns="http://schemas.openxmlformats.org/spreadsheetml/2006/main" name="67961b1e-09c0-41ad-ae88-7c6f04843606" growShrinkType="overwriteClear" adjustColumnWidth="0" connectionId="21" autoFormatId="16" applyNumberFormats="0" applyBorderFormats="0" applyFontFormats="1" applyPatternFormats="1" applyAlignmentFormats="0" applyWidthHeightFormats="0"/>
</file>

<file path=xl/queryTables/queryTable22.xml><?xml version="1.0" encoding="utf-8"?>
<queryTable xmlns="http://schemas.openxmlformats.org/spreadsheetml/2006/main" name="f395cd46-fe2a-42a1-9097-fc81c7d19857" growShrinkType="overwriteClear" adjustColumnWidth="0" connectionId="10" autoFormatId="16" applyNumberFormats="0" applyBorderFormats="0" applyFontFormats="1" applyPatternFormats="1" applyAlignmentFormats="0" applyWidthHeightFormats="0"/>
</file>

<file path=xl/queryTables/queryTable23.xml><?xml version="1.0" encoding="utf-8"?>
<queryTable xmlns="http://schemas.openxmlformats.org/spreadsheetml/2006/main" name="0be77832-01d8-4e04-b524-091cde092bc3" growShrinkType="overwriteClear" adjustColumnWidth="0" connectionId="26" autoFormatId="16" applyNumberFormats="0" applyBorderFormats="0" applyFontFormats="1" applyPatternFormats="1" applyAlignmentFormats="0" applyWidthHeightFormats="0"/>
</file>

<file path=xl/queryTables/queryTable24.xml><?xml version="1.0" encoding="utf-8"?>
<queryTable xmlns="http://schemas.openxmlformats.org/spreadsheetml/2006/main" name="d31673f9-78af-4df6-9dd2-dcc23aea78a9" growShrinkType="overwriteClear" connectionId="24" autoFormatId="16" applyNumberFormats="0" applyBorderFormats="0" applyFontFormats="1" applyPatternFormats="1" applyAlignmentFormats="0" applyWidthHeightFormats="0"/>
</file>

<file path=xl/queryTables/queryTable25.xml><?xml version="1.0" encoding="utf-8"?>
<queryTable xmlns="http://schemas.openxmlformats.org/spreadsheetml/2006/main" name="c61f3696-be92-4045-83f2-b2007aca56a6" growShrinkType="overwriteClear" connectionId="30" autoFormatId="16" applyNumberFormats="0" applyBorderFormats="0" applyFontFormats="1" applyPatternFormats="1" applyAlignmentFormats="0" applyWidthHeightFormats="0"/>
</file>

<file path=xl/queryTables/queryTable26.xml><?xml version="1.0" encoding="utf-8"?>
<queryTable xmlns="http://schemas.openxmlformats.org/spreadsheetml/2006/main" name="46e1bee0-621c-4856-8652-fb4cc063a2eb" growShrinkType="overwriteClear" adjustColumnWidth="0" connectionId="11" autoFormatId="16" applyNumberFormats="0" applyBorderFormats="0" applyFontFormats="1" applyPatternFormats="1" applyAlignmentFormats="0" applyWidthHeightFormats="0"/>
</file>

<file path=xl/queryTables/queryTable27.xml><?xml version="1.0" encoding="utf-8"?>
<queryTable xmlns="http://schemas.openxmlformats.org/spreadsheetml/2006/main" name="1fd95046-3e57-4ca9-b267-a55463620c01" growShrinkType="overwriteClear" adjustColumnWidth="0" connectionId="35" autoFormatId="16" applyNumberFormats="0" applyBorderFormats="0" applyFontFormats="1" applyPatternFormats="1" applyAlignmentFormats="0" applyWidthHeightFormats="0"/>
</file>

<file path=xl/queryTables/queryTable28.xml><?xml version="1.0" encoding="utf-8"?>
<queryTable xmlns="http://schemas.openxmlformats.org/spreadsheetml/2006/main" name="4bb14ce5-8990-49f4-96b9-a12167fbdd9d" growShrinkType="overwriteClear" adjustColumnWidth="0" connectionId="18" autoFormatId="16" applyNumberFormats="0" applyBorderFormats="0" applyFontFormats="1" applyPatternFormats="1" applyAlignmentFormats="0" applyWidthHeightFormats="0"/>
</file>

<file path=xl/queryTables/queryTable29.xml><?xml version="1.0" encoding="utf-8"?>
<queryTable xmlns="http://schemas.openxmlformats.org/spreadsheetml/2006/main" name="31175aff-58a6-4d65-88c3-569f7a68b7cc" growShrinkType="overwriteClear" adjustColumnWidth="0" connectionId="23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da9ecf74-4968-447f-82d7-1cbe9465033b" growShrinkType="overwriteClear" adjustColumnWidth="0" connectionId="17" autoFormatId="16" applyNumberFormats="0" applyBorderFormats="0" applyFontFormats="1" applyPatternFormats="1" applyAlignmentFormats="0" applyWidthHeightFormats="0"/>
</file>

<file path=xl/queryTables/queryTable30.xml><?xml version="1.0" encoding="utf-8"?>
<queryTable xmlns="http://schemas.openxmlformats.org/spreadsheetml/2006/main" name="7eb506e6-edc8-478e-84a5-327e403fc107" growShrinkType="overwriteClear" connectionId="31" autoFormatId="16" applyNumberFormats="0" applyBorderFormats="0" applyFontFormats="1" applyPatternFormats="1" applyAlignmentFormats="0" applyWidthHeightFormats="0"/>
</file>

<file path=xl/queryTables/queryTable31.xml><?xml version="1.0" encoding="utf-8"?>
<queryTable xmlns="http://schemas.openxmlformats.org/spreadsheetml/2006/main" name="b54b0172-667b-4cce-a627-3fcc00115b8c" growShrinkType="overwriteClear" adjustColumnWidth="0" connectionId="9" autoFormatId="16" applyNumberFormats="0" applyBorderFormats="0" applyFontFormats="1" applyPatternFormats="1" applyAlignmentFormats="0" applyWidthHeightFormats="0"/>
</file>

<file path=xl/queryTables/queryTable32.xml><?xml version="1.0" encoding="utf-8"?>
<queryTable xmlns="http://schemas.openxmlformats.org/spreadsheetml/2006/main" name="45520117-a061-4400-baf1-cc3cab8b1a48" growShrinkType="overwriteClear" adjustColumnWidth="0" connectionId="14" autoFormatId="16" applyNumberFormats="0" applyBorderFormats="0" applyFontFormats="1" applyPatternFormats="1" applyAlignmentFormats="0" applyWidthHeightFormats="0"/>
</file>

<file path=xl/queryTables/queryTable33.xml><?xml version="1.0" encoding="utf-8"?>
<queryTable xmlns="http://schemas.openxmlformats.org/spreadsheetml/2006/main" name="17349ad5-861a-4fc3-8b9e-5ebf51bc2fa9" growShrinkType="overwriteClear" adjustColumnWidth="0" connectionId="28" autoFormatId="16" applyNumberFormats="0" applyBorderFormats="0" applyFontFormats="1" applyPatternFormats="1" applyAlignmentFormats="0" applyWidthHeightFormats="0"/>
</file>

<file path=xl/queryTables/queryTable34.xml><?xml version="1.0" encoding="utf-8"?>
<queryTable xmlns="http://schemas.openxmlformats.org/spreadsheetml/2006/main" name="200b7e76-03e6-4edc-9956-c1c58c2c2c17" growShrinkType="overwriteClear" adjustColumnWidth="0" connectionId="19" autoFormatId="16" applyNumberFormats="0" applyBorderFormats="0" applyFontFormats="1" applyPatternFormats="1" applyAlignmentFormats="0" applyWidthHeightFormats="0"/>
</file>

<file path=xl/queryTables/queryTable35.xml><?xml version="1.0" encoding="utf-8"?>
<queryTable xmlns="http://schemas.openxmlformats.org/spreadsheetml/2006/main" name="90b3a60a-c09f-487d-96aa-03b0aba99e87" growShrinkType="overwriteClear" connectionId="1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27b092b0-c8e6-4a10-aa23-6cb095c37093" growShrinkType="overwriteClear" adjustColumnWidth="0" connectionId="29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name="1a4a76c4-11cb-4dfb-8f1f-7ace8571d275" growShrinkType="overwriteClear" adjustColumnWidth="0" connectionId="8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name="f0a047aa-675a-4ee1-a063-36ef1777c1bc" growShrinkType="overwriteClear" adjustColumnWidth="0" connectionId="7" autoFormatId="16" applyNumberFormats="0" applyBorderFormats="0" applyFontFormats="1" applyPatternFormats="1" applyAlignmentFormats="0" applyWidthHeightFormats="0"/>
</file>

<file path=xl/queryTables/queryTable7.xml><?xml version="1.0" encoding="utf-8"?>
<queryTable xmlns="http://schemas.openxmlformats.org/spreadsheetml/2006/main" name="f492991e-4123-4bd5-9f97-a261b3bbab6d" growShrinkType="overwriteClear" connectionId="13" autoFormatId="16" applyNumberFormats="0" applyBorderFormats="0" applyFontFormats="1" applyPatternFormats="1" applyAlignmentFormats="0" applyWidthHeightFormats="0"/>
</file>

<file path=xl/queryTables/queryTable8.xml><?xml version="1.0" encoding="utf-8"?>
<queryTable xmlns="http://schemas.openxmlformats.org/spreadsheetml/2006/main" name="4c16d53c-9918-4cfe-bc97-d6468bff4259" growShrinkType="overwriteClear" connectionId="32" autoFormatId="16" applyNumberFormats="0" applyBorderFormats="0" applyFontFormats="1" applyPatternFormats="1" applyAlignmentFormats="0" applyWidthHeightFormats="0"/>
</file>

<file path=xl/queryTables/queryTable9.xml><?xml version="1.0" encoding="utf-8"?>
<queryTable xmlns="http://schemas.openxmlformats.org/spreadsheetml/2006/main" name="858ab1c4-b708-46f6-ad18-162867188870" growShrinkType="overwriteClear" adjustColumnWidth="0" connectionId="15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queryTable" Target="../queryTables/queryTable6.xml"/><Relationship Id="rId13" Type="http://schemas.openxmlformats.org/officeDocument/2006/relationships/queryTable" Target="../queryTables/queryTable11.xml"/><Relationship Id="rId18" Type="http://schemas.openxmlformats.org/officeDocument/2006/relationships/queryTable" Target="../queryTables/queryTable16.xml"/><Relationship Id="rId26" Type="http://schemas.openxmlformats.org/officeDocument/2006/relationships/queryTable" Target="../queryTables/queryTable24.xml"/><Relationship Id="rId3" Type="http://schemas.openxmlformats.org/officeDocument/2006/relationships/queryTable" Target="../queryTables/queryTable1.xml"/><Relationship Id="rId21" Type="http://schemas.openxmlformats.org/officeDocument/2006/relationships/queryTable" Target="../queryTables/queryTable19.xml"/><Relationship Id="rId34" Type="http://schemas.openxmlformats.org/officeDocument/2006/relationships/queryTable" Target="../queryTables/queryTable32.xml"/><Relationship Id="rId7" Type="http://schemas.openxmlformats.org/officeDocument/2006/relationships/queryTable" Target="../queryTables/queryTable5.xml"/><Relationship Id="rId12" Type="http://schemas.openxmlformats.org/officeDocument/2006/relationships/queryTable" Target="../queryTables/queryTable10.xml"/><Relationship Id="rId17" Type="http://schemas.openxmlformats.org/officeDocument/2006/relationships/queryTable" Target="../queryTables/queryTable15.xml"/><Relationship Id="rId25" Type="http://schemas.openxmlformats.org/officeDocument/2006/relationships/queryTable" Target="../queryTables/queryTable23.xml"/><Relationship Id="rId33" Type="http://schemas.openxmlformats.org/officeDocument/2006/relationships/queryTable" Target="../queryTables/queryTable31.xml"/><Relationship Id="rId2" Type="http://schemas.openxmlformats.org/officeDocument/2006/relationships/drawing" Target="../drawings/drawing1.xml"/><Relationship Id="rId16" Type="http://schemas.openxmlformats.org/officeDocument/2006/relationships/queryTable" Target="../queryTables/queryTable14.xml"/><Relationship Id="rId20" Type="http://schemas.openxmlformats.org/officeDocument/2006/relationships/queryTable" Target="../queryTables/queryTable18.xml"/><Relationship Id="rId29" Type="http://schemas.openxmlformats.org/officeDocument/2006/relationships/queryTable" Target="../queryTables/queryTable27.xml"/><Relationship Id="rId1" Type="http://schemas.openxmlformats.org/officeDocument/2006/relationships/printerSettings" Target="../printerSettings/printerSettings1.bin"/><Relationship Id="rId6" Type="http://schemas.openxmlformats.org/officeDocument/2006/relationships/queryTable" Target="../queryTables/queryTable4.xml"/><Relationship Id="rId11" Type="http://schemas.openxmlformats.org/officeDocument/2006/relationships/queryTable" Target="../queryTables/queryTable9.xml"/><Relationship Id="rId24" Type="http://schemas.openxmlformats.org/officeDocument/2006/relationships/queryTable" Target="../queryTables/queryTable22.xml"/><Relationship Id="rId32" Type="http://schemas.openxmlformats.org/officeDocument/2006/relationships/queryTable" Target="../queryTables/queryTable30.xml"/><Relationship Id="rId37" Type="http://schemas.openxmlformats.org/officeDocument/2006/relationships/queryTable" Target="../queryTables/queryTable35.xml"/><Relationship Id="rId5" Type="http://schemas.openxmlformats.org/officeDocument/2006/relationships/queryTable" Target="../queryTables/queryTable3.xml"/><Relationship Id="rId15" Type="http://schemas.openxmlformats.org/officeDocument/2006/relationships/queryTable" Target="../queryTables/queryTable13.xml"/><Relationship Id="rId23" Type="http://schemas.openxmlformats.org/officeDocument/2006/relationships/queryTable" Target="../queryTables/queryTable21.xml"/><Relationship Id="rId28" Type="http://schemas.openxmlformats.org/officeDocument/2006/relationships/queryTable" Target="../queryTables/queryTable26.xml"/><Relationship Id="rId36" Type="http://schemas.openxmlformats.org/officeDocument/2006/relationships/queryTable" Target="../queryTables/queryTable34.xml"/><Relationship Id="rId10" Type="http://schemas.openxmlformats.org/officeDocument/2006/relationships/queryTable" Target="../queryTables/queryTable8.xml"/><Relationship Id="rId19" Type="http://schemas.openxmlformats.org/officeDocument/2006/relationships/queryTable" Target="../queryTables/queryTable17.xml"/><Relationship Id="rId31" Type="http://schemas.openxmlformats.org/officeDocument/2006/relationships/queryTable" Target="../queryTables/queryTable29.xml"/><Relationship Id="rId4" Type="http://schemas.openxmlformats.org/officeDocument/2006/relationships/queryTable" Target="../queryTables/queryTable2.xml"/><Relationship Id="rId9" Type="http://schemas.openxmlformats.org/officeDocument/2006/relationships/queryTable" Target="../queryTables/queryTable7.xml"/><Relationship Id="rId14" Type="http://schemas.openxmlformats.org/officeDocument/2006/relationships/queryTable" Target="../queryTables/queryTable12.xml"/><Relationship Id="rId22" Type="http://schemas.openxmlformats.org/officeDocument/2006/relationships/queryTable" Target="../queryTables/queryTable20.xml"/><Relationship Id="rId27" Type="http://schemas.openxmlformats.org/officeDocument/2006/relationships/queryTable" Target="../queryTables/queryTable25.xml"/><Relationship Id="rId30" Type="http://schemas.openxmlformats.org/officeDocument/2006/relationships/queryTable" Target="../queryTables/queryTable28.xml"/><Relationship Id="rId35" Type="http://schemas.openxmlformats.org/officeDocument/2006/relationships/queryTable" Target="../queryTables/queryTable33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51"/>
  <sheetViews>
    <sheetView tabSelected="1" topLeftCell="C1" workbookViewId="0">
      <selection activeCell="C1" sqref="C1"/>
    </sheetView>
  </sheetViews>
  <sheetFormatPr baseColWidth="10" defaultRowHeight="15"/>
  <cols>
    <col min="1" max="1" width="34.140625" customWidth="1"/>
    <col min="2" max="2" width="22" customWidth="1"/>
    <col min="3" max="3" width="16" customWidth="1"/>
    <col min="4" max="4" width="22.28515625" customWidth="1"/>
    <col min="5" max="5" width="11.42578125" customWidth="1"/>
    <col min="6" max="6" width="12.85546875" bestFit="1" customWidth="1"/>
    <col min="8" max="8" width="38.5703125" customWidth="1"/>
  </cols>
  <sheetData>
    <row r="1" spans="1:11" ht="46.5">
      <c r="A1" s="1" t="s">
        <v>0</v>
      </c>
      <c r="B1" s="15"/>
    </row>
    <row r="2" spans="1:11" ht="47.25" thickBot="1">
      <c r="A2" s="1" t="s">
        <v>4</v>
      </c>
      <c r="B2" s="16">
        <v>40179</v>
      </c>
      <c r="C2" s="1" t="s">
        <v>5</v>
      </c>
      <c r="D2" s="16">
        <v>40543</v>
      </c>
    </row>
    <row r="3" spans="1:11">
      <c r="A3" t="s">
        <v>1</v>
      </c>
      <c r="D3" s="6"/>
      <c r="E3" s="13" t="s">
        <v>2</v>
      </c>
      <c r="F3" s="14" t="s">
        <v>3</v>
      </c>
      <c r="I3" t="s">
        <v>31</v>
      </c>
      <c r="J3" t="s">
        <v>32</v>
      </c>
      <c r="K3" t="s">
        <v>33</v>
      </c>
    </row>
    <row r="4" spans="1:11">
      <c r="A4" s="2" t="s">
        <v>7</v>
      </c>
      <c r="B4" s="3">
        <v>79479.33</v>
      </c>
      <c r="C4" s="25">
        <f>IF(B$12=0,"",+B4/B$12)</f>
        <v>0.41722670514899785</v>
      </c>
      <c r="D4" s="7" t="s">
        <v>10</v>
      </c>
      <c r="E4" s="8">
        <v>53</v>
      </c>
      <c r="F4" s="9">
        <v>411300.04</v>
      </c>
    </row>
    <row r="5" spans="1:11">
      <c r="A5" s="2" t="s">
        <v>6</v>
      </c>
      <c r="B5" s="3">
        <v>33483.480000000003</v>
      </c>
      <c r="C5" s="25">
        <f t="shared" ref="C5:C11" si="0">IF(B$12=0,"",+B5/B$12)</f>
        <v>0.17577151238343816</v>
      </c>
      <c r="D5" s="7" t="s">
        <v>17</v>
      </c>
      <c r="E5" s="8">
        <v>241</v>
      </c>
      <c r="F5" s="9">
        <v>274360.98</v>
      </c>
    </row>
    <row r="6" spans="1:11" ht="15.75" thickBot="1">
      <c r="A6" s="2" t="s">
        <v>13</v>
      </c>
      <c r="B6" s="3">
        <v>17458.5</v>
      </c>
      <c r="C6" s="25">
        <f t="shared" si="0"/>
        <v>9.1648387471859397E-2</v>
      </c>
      <c r="D6" s="10" t="s">
        <v>28</v>
      </c>
      <c r="E6" s="11"/>
      <c r="F6" s="12"/>
    </row>
    <row r="7" spans="1:11">
      <c r="A7" s="2" t="s">
        <v>14</v>
      </c>
      <c r="B7" s="3">
        <v>14656.87</v>
      </c>
      <c r="C7" s="25">
        <f t="shared" si="0"/>
        <v>7.6941232115283212E-2</v>
      </c>
      <c r="D7" t="str">
        <f>"CA sur l'année " &amp; YEAR(D2)</f>
        <v>CA sur l'année 2010</v>
      </c>
      <c r="F7" s="18">
        <v>274360.98</v>
      </c>
    </row>
    <row r="8" spans="1:11">
      <c r="A8" s="2" t="s">
        <v>9</v>
      </c>
      <c r="B8" s="3">
        <v>14193</v>
      </c>
      <c r="C8" s="25">
        <f t="shared" si="0"/>
        <v>7.450614677023229E-2</v>
      </c>
      <c r="D8" t="str">
        <f>IF(B12=0,"","Les 10 meilleurs clients représentent " &amp; ROUND((B12/_3c6604e6_9e98_498d_a6f8_f7ce2b48b487*100),2) &amp; " % du CA de l'année")</f>
        <v>Les 10 meilleurs clients représentent 69,43 % du CA de l'année</v>
      </c>
    </row>
    <row r="9" spans="1:11">
      <c r="A9" s="2" t="s">
        <v>15</v>
      </c>
      <c r="B9" s="3">
        <v>11979.97</v>
      </c>
      <c r="C9" s="25">
        <f t="shared" si="0"/>
        <v>6.2888846834564902E-2</v>
      </c>
    </row>
    <row r="10" spans="1:11">
      <c r="A10" s="2" t="s">
        <v>16</v>
      </c>
      <c r="B10" s="3">
        <v>11059.2</v>
      </c>
      <c r="C10" s="25">
        <f t="shared" si="0"/>
        <v>5.8055265156158178E-2</v>
      </c>
    </row>
    <row r="11" spans="1:11">
      <c r="A11" s="2" t="s">
        <v>8</v>
      </c>
      <c r="B11" s="3">
        <v>8184</v>
      </c>
      <c r="C11" s="25">
        <f t="shared" si="0"/>
        <v>4.2961904119466009E-2</v>
      </c>
    </row>
    <row r="12" spans="1:11">
      <c r="B12" s="17">
        <f>SUM(B4:B11)</f>
        <v>190494.35</v>
      </c>
    </row>
    <row r="13" spans="1:11">
      <c r="A13" t="s">
        <v>11</v>
      </c>
    </row>
    <row r="14" spans="1:11">
      <c r="A14" s="4" t="s">
        <v>18</v>
      </c>
      <c r="B14" s="5">
        <v>91009.4</v>
      </c>
      <c r="C14" s="25">
        <f>IF(SUM(B$14,B$21)=0,"",B14/SUM($B$14:$B$21))</f>
        <v>0.36006060103970011</v>
      </c>
    </row>
    <row r="15" spans="1:11">
      <c r="A15" s="4" t="s">
        <v>19</v>
      </c>
      <c r="B15" s="5">
        <v>57732.09</v>
      </c>
      <c r="C15" s="25">
        <f t="shared" ref="C15:C21" si="1">IF(SUM(B$14,B$21)=0,"",B15/SUM($B$14:$B$21))</f>
        <v>0.22840553860016724</v>
      </c>
    </row>
    <row r="16" spans="1:11">
      <c r="A16" s="4" t="s">
        <v>20</v>
      </c>
      <c r="B16" s="5">
        <v>39909.379999999997</v>
      </c>
      <c r="C16" s="25">
        <f t="shared" si="1"/>
        <v>0.1578935291290986</v>
      </c>
    </row>
    <row r="17" spans="1:12">
      <c r="A17" s="4" t="s">
        <v>21</v>
      </c>
      <c r="B17" s="5">
        <v>35470</v>
      </c>
      <c r="C17" s="25">
        <f t="shared" si="1"/>
        <v>0.14033000458060557</v>
      </c>
    </row>
    <row r="18" spans="1:12">
      <c r="A18" s="4" t="s">
        <v>22</v>
      </c>
      <c r="B18" s="5">
        <v>9520.67</v>
      </c>
      <c r="C18" s="25">
        <f t="shared" si="1"/>
        <v>3.7666638418675895E-2</v>
      </c>
    </row>
    <row r="19" spans="1:12">
      <c r="A19" s="4" t="s">
        <v>23</v>
      </c>
      <c r="B19" s="5">
        <v>7545</v>
      </c>
      <c r="C19" s="25">
        <f t="shared" si="1"/>
        <v>2.9850292770247224E-2</v>
      </c>
    </row>
    <row r="20" spans="1:12">
      <c r="A20" s="4" t="s">
        <v>24</v>
      </c>
      <c r="B20" s="5">
        <v>7200</v>
      </c>
      <c r="C20" s="25">
        <f t="shared" si="1"/>
        <v>2.8485368846359178E-2</v>
      </c>
    </row>
    <row r="21" spans="1:12">
      <c r="A21" s="4" t="s">
        <v>25</v>
      </c>
      <c r="B21" s="5">
        <v>4374.8</v>
      </c>
      <c r="C21" s="25">
        <f t="shared" si="1"/>
        <v>1.7308026615146129E-2</v>
      </c>
    </row>
    <row r="22" spans="1:12" ht="72.75" customHeight="1"/>
    <row r="23" spans="1:12" ht="66.75" customHeight="1"/>
    <row r="24" spans="1:12" ht="62.25" customHeight="1"/>
    <row r="25" spans="1:12" ht="18.75">
      <c r="A25" s="20" t="s">
        <v>26</v>
      </c>
      <c r="B25" s="19">
        <f>YEAR(B2)</f>
        <v>2010</v>
      </c>
      <c r="C25" s="19">
        <f>+B25-1</f>
        <v>2009</v>
      </c>
      <c r="E25" s="23" t="s">
        <v>12</v>
      </c>
      <c r="G25" t="s">
        <v>29</v>
      </c>
      <c r="H25" t="s">
        <v>30</v>
      </c>
      <c r="I25" s="19">
        <f>YEAR(B2)</f>
        <v>2010</v>
      </c>
      <c r="J25" s="19">
        <f>+B25-1</f>
        <v>2009</v>
      </c>
      <c r="L25" s="23" t="s">
        <v>12</v>
      </c>
    </row>
    <row r="26" spans="1:12" ht="15.75">
      <c r="A26" s="24">
        <v>40544</v>
      </c>
      <c r="B26" s="22">
        <v>80049.320000000007</v>
      </c>
      <c r="C26" s="22">
        <v>68695.66</v>
      </c>
      <c r="E26" s="21">
        <f>IF(B26=0,"",IF(C26=0,"",(B26-C26)/B26))</f>
        <v>0.14183330976453021</v>
      </c>
      <c r="L26" s="21" t="str">
        <f>IF(I26=0,"",IF(J26=0,"",(I26-J26)/I26))</f>
        <v/>
      </c>
    </row>
    <row r="27" spans="1:12" ht="15.75">
      <c r="A27" s="24">
        <v>40576</v>
      </c>
      <c r="B27" s="22">
        <v>25051.91</v>
      </c>
      <c r="C27" s="22">
        <v>16310.04</v>
      </c>
      <c r="E27" s="21">
        <f t="shared" ref="E27:E37" si="2">IF(B27=0,"",IF(C27=0,"",(B27-C27)/B27))</f>
        <v>0.34895023972224071</v>
      </c>
      <c r="L27" s="21" t="str">
        <f t="shared" ref="L27:L37" si="3">IF(I27=0,"",IF(J27=0,"",(I27-J27)/I27))</f>
        <v/>
      </c>
    </row>
    <row r="28" spans="1:12" ht="15.75">
      <c r="A28" s="24">
        <v>40605</v>
      </c>
      <c r="B28" s="22">
        <v>17376.34</v>
      </c>
      <c r="C28" s="22">
        <v>26485.360000000001</v>
      </c>
      <c r="E28" s="21">
        <f t="shared" si="2"/>
        <v>-0.52421971485364582</v>
      </c>
      <c r="L28" s="21" t="str">
        <f t="shared" si="3"/>
        <v/>
      </c>
    </row>
    <row r="29" spans="1:12" ht="15.75">
      <c r="A29" s="24">
        <v>40637</v>
      </c>
      <c r="B29" s="22">
        <v>14708.49</v>
      </c>
      <c r="C29" s="22">
        <v>8584.2000000000007</v>
      </c>
      <c r="E29" s="21">
        <f t="shared" si="2"/>
        <v>0.41637788787292229</v>
      </c>
      <c r="L29" s="21" t="str">
        <f t="shared" si="3"/>
        <v/>
      </c>
    </row>
    <row r="30" spans="1:12" ht="15.75">
      <c r="A30" s="24">
        <v>40668</v>
      </c>
      <c r="B30" s="22">
        <v>12970.76</v>
      </c>
      <c r="C30" s="22">
        <v>38925.68</v>
      </c>
      <c r="E30" s="21">
        <f t="shared" si="2"/>
        <v>-2.0010330928950961</v>
      </c>
      <c r="L30" s="21" t="str">
        <f t="shared" si="3"/>
        <v/>
      </c>
    </row>
    <row r="31" spans="1:12" ht="15.75">
      <c r="A31" s="24">
        <v>40700</v>
      </c>
      <c r="B31" s="22">
        <v>38249.660000000003</v>
      </c>
      <c r="C31" s="22">
        <v>36063</v>
      </c>
      <c r="E31" s="21">
        <f t="shared" si="2"/>
        <v>5.7168089860145245E-2</v>
      </c>
      <c r="L31" s="21" t="str">
        <f t="shared" si="3"/>
        <v/>
      </c>
    </row>
    <row r="32" spans="1:12" ht="15.75">
      <c r="A32" s="24">
        <v>40731</v>
      </c>
      <c r="B32" s="22">
        <v>13427.24</v>
      </c>
      <c r="C32" s="22">
        <v>9286.1200000000008</v>
      </c>
      <c r="E32" s="21">
        <f t="shared" si="2"/>
        <v>0.30841185530310017</v>
      </c>
      <c r="L32" s="21" t="str">
        <f t="shared" si="3"/>
        <v/>
      </c>
    </row>
    <row r="33" spans="1:12" ht="15.75">
      <c r="A33" s="24">
        <v>40763</v>
      </c>
      <c r="B33" s="22">
        <v>5850</v>
      </c>
      <c r="C33" s="22">
        <v>1338.4</v>
      </c>
      <c r="E33" s="21">
        <f t="shared" si="2"/>
        <v>0.77121367521367523</v>
      </c>
      <c r="L33" s="21" t="str">
        <f t="shared" si="3"/>
        <v/>
      </c>
    </row>
    <row r="34" spans="1:12" ht="15.75">
      <c r="A34" s="24">
        <v>40795</v>
      </c>
      <c r="B34" s="22">
        <v>26950.97</v>
      </c>
      <c r="C34" s="22">
        <v>31698.14</v>
      </c>
      <c r="E34" s="21">
        <f t="shared" si="2"/>
        <v>-0.1761409700652703</v>
      </c>
      <c r="L34" s="21" t="str">
        <f t="shared" si="3"/>
        <v/>
      </c>
    </row>
    <row r="35" spans="1:12" ht="15.75">
      <c r="A35" s="24">
        <v>40826</v>
      </c>
      <c r="B35" s="22">
        <v>11593.19</v>
      </c>
      <c r="C35" s="22">
        <v>27204.52</v>
      </c>
      <c r="E35" s="21">
        <f t="shared" si="2"/>
        <v>-1.3465948543929669</v>
      </c>
      <c r="L35" s="21" t="str">
        <f t="shared" si="3"/>
        <v/>
      </c>
    </row>
    <row r="36" spans="1:12" ht="15.75">
      <c r="A36" s="24">
        <v>40858</v>
      </c>
      <c r="B36" s="22">
        <v>15488.73</v>
      </c>
      <c r="C36" s="22">
        <v>28372.26</v>
      </c>
      <c r="E36" s="21">
        <f t="shared" si="2"/>
        <v>-0.83180028317363652</v>
      </c>
      <c r="L36" s="21" t="str">
        <f t="shared" si="3"/>
        <v/>
      </c>
    </row>
    <row r="37" spans="1:12" ht="15.75">
      <c r="A37" s="24">
        <v>40889</v>
      </c>
      <c r="B37" s="22">
        <v>12644.37</v>
      </c>
      <c r="C37" s="22">
        <v>14579.84</v>
      </c>
      <c r="E37" s="21">
        <f t="shared" si="2"/>
        <v>-0.1530697061221713</v>
      </c>
      <c r="L37" s="21" t="str">
        <f t="shared" si="3"/>
        <v/>
      </c>
    </row>
    <row r="39" spans="1:12" ht="18.75">
      <c r="A39" s="20" t="s">
        <v>27</v>
      </c>
      <c r="B39" s="19">
        <f>YEAR(B2)</f>
        <v>2010</v>
      </c>
      <c r="C39" s="19">
        <f>+B39-1</f>
        <v>2009</v>
      </c>
      <c r="E39" s="23" t="s">
        <v>12</v>
      </c>
    </row>
    <row r="40" spans="1:12">
      <c r="E40" s="21" t="str">
        <f>IF(B40=0,"",IF(C40=0,"",(B40-C40)/B40))</f>
        <v/>
      </c>
    </row>
    <row r="41" spans="1:12">
      <c r="E41" s="21" t="str">
        <f t="shared" ref="E41:E51" si="4">IF(B41=0,"",IF(C41=0,"",(B41-C41)/B41))</f>
        <v/>
      </c>
    </row>
    <row r="42" spans="1:12">
      <c r="E42" s="21" t="str">
        <f t="shared" si="4"/>
        <v/>
      </c>
    </row>
    <row r="43" spans="1:12">
      <c r="E43" s="21" t="str">
        <f t="shared" si="4"/>
        <v/>
      </c>
    </row>
    <row r="44" spans="1:12">
      <c r="E44" s="21" t="str">
        <f t="shared" si="4"/>
        <v/>
      </c>
    </row>
    <row r="45" spans="1:12">
      <c r="E45" s="21" t="str">
        <f t="shared" si="4"/>
        <v/>
      </c>
    </row>
    <row r="46" spans="1:12">
      <c r="E46" s="21" t="str">
        <f t="shared" si="4"/>
        <v/>
      </c>
    </row>
    <row r="47" spans="1:12">
      <c r="E47" s="21" t="str">
        <f t="shared" si="4"/>
        <v/>
      </c>
    </row>
    <row r="48" spans="1:12">
      <c r="E48" s="21" t="str">
        <f t="shared" si="4"/>
        <v/>
      </c>
    </row>
    <row r="49" spans="5:5">
      <c r="E49" s="21" t="str">
        <f t="shared" si="4"/>
        <v/>
      </c>
    </row>
    <row r="50" spans="5:5">
      <c r="E50" s="21" t="str">
        <f t="shared" si="4"/>
        <v/>
      </c>
    </row>
    <row r="51" spans="5:5">
      <c r="E51" s="21" t="str">
        <f t="shared" si="4"/>
        <v/>
      </c>
    </row>
  </sheetData>
  <conditionalFormatting sqref="B4:B11">
    <cfRule type="colorScale" priority="15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26:E37">
    <cfRule type="iconSet" priority="13">
      <iconSet iconSet="4Arrows">
        <cfvo type="percent" val="0"/>
        <cfvo type="num" val="-0.2"/>
        <cfvo type="num" val="0"/>
        <cfvo type="num" val="0.2"/>
      </iconSet>
    </cfRule>
  </conditionalFormatting>
  <conditionalFormatting sqref="B14:B21">
    <cfRule type="colorScale" priority="5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26:C37">
    <cfRule type="dataBar" priority="4">
      <dataBar>
        <cfvo type="min" val="0"/>
        <cfvo type="max" val="0"/>
        <color rgb="FF008AEF"/>
      </dataBar>
    </cfRule>
  </conditionalFormatting>
  <conditionalFormatting sqref="B26:B37">
    <cfRule type="dataBar" priority="3">
      <dataBar>
        <cfvo type="min" val="0"/>
        <cfvo type="max" val="0"/>
        <color rgb="FFD6007B"/>
      </dataBar>
    </cfRule>
  </conditionalFormatting>
  <conditionalFormatting sqref="E40:E51">
    <cfRule type="iconSet" priority="2">
      <iconSet iconSet="4Arrows">
        <cfvo type="percent" val="0"/>
        <cfvo type="num" val="-0.2"/>
        <cfvo type="num" val="0"/>
        <cfvo type="num" val="0.2"/>
      </iconSet>
    </cfRule>
  </conditionalFormatting>
  <conditionalFormatting sqref="L26:L37">
    <cfRule type="iconSet" priority="1">
      <iconSet iconSet="4Arrows">
        <cfvo type="percent" val="0"/>
        <cfvo type="num" val="-0.2"/>
        <cfvo type="num" val="0"/>
        <cfvo type="num" val="0.2"/>
      </iconSet>
    </cfRule>
  </conditionalFormatting>
  <printOptions horizontalCentered="1" verticalCentered="1"/>
  <pageMargins left="0.19685039370078741" right="0.19685039370078741" top="0.19685039370078741" bottom="0.19685039370078741" header="0" footer="0"/>
  <pageSetup paperSize="9" scale="8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35</vt:i4>
      </vt:variant>
    </vt:vector>
  </HeadingPairs>
  <TitlesOfParts>
    <vt:vector size="38" baseType="lpstr">
      <vt:lpstr>T.Bord</vt:lpstr>
      <vt:lpstr>Feuil2</vt:lpstr>
      <vt:lpstr>Feuil3</vt:lpstr>
      <vt:lpstr>T.Bord!_0be77832_01d8_4e04_b524_091cde092bc3</vt:lpstr>
      <vt:lpstr>T.Bord!_0fba0527_9775_4412_aef0_0023e81a49c8</vt:lpstr>
      <vt:lpstr>T.Bord!_17349ad5_861a_4fc3_8b9e_5ebf51bc2fa9</vt:lpstr>
      <vt:lpstr>T.Bord!_17ef119f_c8e7_4ed2_b584_9838becd0a8f</vt:lpstr>
      <vt:lpstr>T.Bord!_1a4a76c4_11cb_4dfb_8f1f_7ace8571d275</vt:lpstr>
      <vt:lpstr>T.Bord!_1d46dd93_2c5e_4738_b15c_e4bce861e52f</vt:lpstr>
      <vt:lpstr>T.Bord!_1fd95046_3e57_4ca9_b267_a55463620c01</vt:lpstr>
      <vt:lpstr>T.Bord!_200b7e76_03e6_4edc_9956_c1c58c2c2c17</vt:lpstr>
      <vt:lpstr>T.Bord!_25302b7e_b2de_4850_9c94_9e20045bb224</vt:lpstr>
      <vt:lpstr>T.Bord!_27b092b0_c8e6_4a10_aa23_6cb095c37093</vt:lpstr>
      <vt:lpstr>T.Bord!_31175aff_58a6_4d65_88c3_569f7a68b7cc</vt:lpstr>
      <vt:lpstr>T.Bord!_3c6604e6_9e98_498d_a6f8_f7ce2b48b487</vt:lpstr>
      <vt:lpstr>T.Bord!_3eae7eee_4d8d_4870_b143_1b4955ac08de</vt:lpstr>
      <vt:lpstr>T.Bord!_45520117_a061_4400_baf1_cc3cab8b1a48</vt:lpstr>
      <vt:lpstr>T.Bord!_46e1bee0_621c_4856_8652_fb4cc063a2eb</vt:lpstr>
      <vt:lpstr>T.Bord!_4bb14ce5_8990_49f4_96b9_a12167fbdd9d</vt:lpstr>
      <vt:lpstr>T.Bord!_4c16d53c_9918_4cfe_bc97_d6468bff4259</vt:lpstr>
      <vt:lpstr>T.Bord!_5633a89d_b1b1_435f_8004_4a1cd8e82b6f</vt:lpstr>
      <vt:lpstr>T.Bord!_64dd5cd2_1cee_4e05_a570_5ad4f69b16f2</vt:lpstr>
      <vt:lpstr>T.Bord!_67961b1e_09c0_41ad_ae88_7c6f04843606</vt:lpstr>
      <vt:lpstr>T.Bord!_6aae82a4_40ac_44b3_a64e_d2268c93d1f1</vt:lpstr>
      <vt:lpstr>T.Bord!_7eb506e6_edc8_478e_84a5_327e403fc107</vt:lpstr>
      <vt:lpstr>T.Bord!_858ab1c4_b708_46f6_ad18_162867188870</vt:lpstr>
      <vt:lpstr>T.Bord!_90b3a60a_c09f_487d_96aa_03b0aba99e87</vt:lpstr>
      <vt:lpstr>T.Bord!_92197ede_cbbe_4896_8321_f0e3dc324e02</vt:lpstr>
      <vt:lpstr>T.Bord!_c61f3696_be92_4045_83f2_b2007aca56a6</vt:lpstr>
      <vt:lpstr>T.Bord!a8ea1ea8_ec15_4c51_93d1_a6dbba382576</vt:lpstr>
      <vt:lpstr>T.Bord!b54b0172_667b_4cce_a627_3fcc00115b8c</vt:lpstr>
      <vt:lpstr>T.Bord!cbb3cac4_a975_4c1c_b4ab_c9dcafb85fb8</vt:lpstr>
      <vt:lpstr>T.Bord!d31673f9_78af_4df6_9dd2_dcc23aea78a9</vt:lpstr>
      <vt:lpstr>T.Bord!da9ecf74_4968_447f_82d7_1cbe9465033b</vt:lpstr>
      <vt:lpstr>T.Bord!f0a047aa_675a_4ee1_a063_36ef1777c1bc</vt:lpstr>
      <vt:lpstr>T.Bord!f395cd46_fe2a_42a1_9097_fc81c7d19857</vt:lpstr>
      <vt:lpstr>T.Bord!f492991e_4123_4bd5_9f97_a261b3bbab6d</vt:lpstr>
      <vt:lpstr>T.Bord!fe8ce4ef_e49b_4b3a_998e_ec6039443174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Gilles</dc:creator>
  <cp:lastModifiedBy>PA</cp:lastModifiedBy>
  <cp:lastPrinted>2011-01-04T13:01:18Z</cp:lastPrinted>
  <dcterms:created xsi:type="dcterms:W3CDTF">2010-12-08T16:42:28Z</dcterms:created>
  <dcterms:modified xsi:type="dcterms:W3CDTF">2016-08-26T12:32:03Z</dcterms:modified>
</cp:coreProperties>
</file>